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I4" i="1"/>
  <c r="I5" i="1"/>
  <c r="I6" i="1"/>
  <c r="I7" i="1"/>
  <c r="I8" i="1"/>
  <c r="I9" i="1"/>
  <c r="I10" i="1"/>
  <c r="I11" i="1"/>
  <c r="I12" i="1"/>
  <c r="I13" i="1"/>
  <c r="H4" i="1"/>
  <c r="H5" i="1"/>
  <c r="H6" i="1"/>
  <c r="H7" i="1"/>
  <c r="H8" i="1"/>
  <c r="H9" i="1"/>
  <c r="H10" i="1"/>
  <c r="H11" i="1"/>
  <c r="H12" i="1"/>
  <c r="H13" i="1"/>
  <c r="F15" i="1"/>
  <c r="G15" i="1"/>
  <c r="F16" i="1"/>
  <c r="G16" i="1"/>
  <c r="F17" i="1"/>
  <c r="G17" i="1"/>
  <c r="E17" i="1"/>
  <c r="E16" i="1"/>
  <c r="E15" i="1"/>
</calcChain>
</file>

<file path=xl/sharedStrings.xml><?xml version="1.0" encoding="utf-8"?>
<sst xmlns="http://schemas.openxmlformats.org/spreadsheetml/2006/main" count="44" uniqueCount="29">
  <si>
    <t>Cadastro de Atletas</t>
  </si>
  <si>
    <t>COD</t>
  </si>
  <si>
    <t>Nome</t>
  </si>
  <si>
    <t>Sexo</t>
  </si>
  <si>
    <t>Modalidade</t>
  </si>
  <si>
    <t>Idade</t>
  </si>
  <si>
    <t>Peso</t>
  </si>
  <si>
    <t>Altura</t>
  </si>
  <si>
    <t>Maria Rosangela da Silva</t>
  </si>
  <si>
    <t>Marcos Paulo Furlan</t>
  </si>
  <si>
    <t>Eduardo Gomes de Oliveira</t>
  </si>
  <si>
    <t>Maria Paula Rodrigues</t>
  </si>
  <si>
    <t>Anderson Luiz de Melo</t>
  </si>
  <si>
    <t>Fernando Souza</t>
  </si>
  <si>
    <t>Lúcia da Silva</t>
  </si>
  <si>
    <t>Mauricio de Oliveira Neto</t>
  </si>
  <si>
    <t>Vanuza dos Santos</t>
  </si>
  <si>
    <t>Carlos Chagas</t>
  </si>
  <si>
    <t>Feminino</t>
  </si>
  <si>
    <t>Masculino</t>
  </si>
  <si>
    <t>Atletismo</t>
  </si>
  <si>
    <t>Natacao</t>
  </si>
  <si>
    <t>Ginastica</t>
  </si>
  <si>
    <t>Valores Maximos</t>
  </si>
  <si>
    <t>Valores Minimos</t>
  </si>
  <si>
    <t>Valores medios</t>
  </si>
  <si>
    <t>Colunas1</t>
  </si>
  <si>
    <t>Categoria</t>
  </si>
  <si>
    <t>&gt; 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</si>
</sst>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3:J13" totalsRowShown="0">
  <autoFilter ref="A3:J13"/>
  <tableColumns count="10">
    <tableColumn id="1" name="COD"/>
    <tableColumn id="2" name="Nome"/>
    <tableColumn id="3" name="Sexo"/>
    <tableColumn id="4" name="Modalidade"/>
    <tableColumn id="5" name="Idade"/>
    <tableColumn id="6" name="Peso"/>
    <tableColumn id="7" name="Altura"/>
    <tableColumn id="8" name="Colunas1" dataDxfId="2">
      <calculatedColumnFormula>IF(G4&lt;1.65,"BAIXA","ALTA")</calculatedColumnFormula>
    </tableColumn>
    <tableColumn id="9" name="Categoria" dataDxfId="1">
      <calculatedColumnFormula>IF(E4&lt;18,"Juvenil","Profissional")</calculatedColumnFormula>
    </tableColumn>
    <tableColumn id="10" name="&gt; Média" dataDxfId="0">
      <calculatedColumnFormula>IF(G4 &gt; $G$17,"Sim","Não")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C2" zoomScale="150" zoomScaleNormal="150" workbookViewId="0">
      <selection activeCell="J4" sqref="J4"/>
    </sheetView>
  </sheetViews>
  <sheetFormatPr defaultRowHeight="15" x14ac:dyDescent="0.25"/>
  <cols>
    <col min="2" max="2" width="26" customWidth="1"/>
    <col min="3" max="3" width="10" bestFit="1" customWidth="1"/>
    <col min="4" max="4" width="13.7109375" customWidth="1"/>
    <col min="9" max="9" width="11.7109375" bestFit="1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</row>
    <row r="3" spans="1:10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26</v>
      </c>
      <c r="I3" t="s">
        <v>27</v>
      </c>
      <c r="J3" t="s">
        <v>28</v>
      </c>
    </row>
    <row r="4" spans="1:10" x14ac:dyDescent="0.25">
      <c r="A4">
        <v>1</v>
      </c>
      <c r="B4" t="s">
        <v>8</v>
      </c>
      <c r="C4" t="s">
        <v>18</v>
      </c>
      <c r="D4" t="s">
        <v>20</v>
      </c>
      <c r="E4">
        <v>20</v>
      </c>
      <c r="F4">
        <v>60</v>
      </c>
      <c r="G4">
        <v>1.67</v>
      </c>
      <c r="H4" t="str">
        <f t="shared" ref="H4:H13" si="0">IF(G4&lt;1.65,"BAIXA","ALTA")</f>
        <v>ALTA</v>
      </c>
      <c r="I4" t="str">
        <f t="shared" ref="I4:I13" si="1">IF(E4&lt;18,"Juvenil","Profissional")</f>
        <v>Profissional</v>
      </c>
      <c r="J4" t="str">
        <f t="shared" ref="J4:J13" si="2">IF(G4 &gt; $G$17,"Sim","Não")</f>
        <v>Não</v>
      </c>
    </row>
    <row r="5" spans="1:10" x14ac:dyDescent="0.25">
      <c r="A5">
        <v>2</v>
      </c>
      <c r="B5" t="s">
        <v>9</v>
      </c>
      <c r="C5" t="s">
        <v>19</v>
      </c>
      <c r="D5" t="s">
        <v>21</v>
      </c>
      <c r="E5">
        <v>22</v>
      </c>
      <c r="F5">
        <v>77</v>
      </c>
      <c r="G5">
        <v>1.81</v>
      </c>
      <c r="H5" t="str">
        <f t="shared" si="0"/>
        <v>ALTA</v>
      </c>
      <c r="I5" t="str">
        <f t="shared" si="1"/>
        <v>Profissional</v>
      </c>
      <c r="J5" t="str">
        <f t="shared" si="2"/>
        <v>Sim</v>
      </c>
    </row>
    <row r="6" spans="1:10" x14ac:dyDescent="0.25">
      <c r="A6">
        <v>3</v>
      </c>
      <c r="B6" t="s">
        <v>10</v>
      </c>
      <c r="C6" t="s">
        <v>19</v>
      </c>
      <c r="D6" t="s">
        <v>21</v>
      </c>
      <c r="E6">
        <v>18</v>
      </c>
      <c r="F6">
        <v>75</v>
      </c>
      <c r="G6">
        <v>1.88</v>
      </c>
      <c r="H6" t="str">
        <f t="shared" si="0"/>
        <v>ALTA</v>
      </c>
      <c r="I6" t="str">
        <f t="shared" si="1"/>
        <v>Profissional</v>
      </c>
      <c r="J6" t="str">
        <f t="shared" si="2"/>
        <v>Sim</v>
      </c>
    </row>
    <row r="7" spans="1:10" x14ac:dyDescent="0.25">
      <c r="A7">
        <v>4</v>
      </c>
      <c r="B7" t="s">
        <v>11</v>
      </c>
      <c r="C7" t="s">
        <v>18</v>
      </c>
      <c r="D7" t="s">
        <v>22</v>
      </c>
      <c r="E7">
        <v>15</v>
      </c>
      <c r="F7">
        <v>54</v>
      </c>
      <c r="G7">
        <v>1.55</v>
      </c>
      <c r="H7" t="str">
        <f t="shared" si="0"/>
        <v>BAIXA</v>
      </c>
      <c r="I7" t="str">
        <f t="shared" si="1"/>
        <v>Juvenil</v>
      </c>
      <c r="J7" t="str">
        <f t="shared" si="2"/>
        <v>Não</v>
      </c>
    </row>
    <row r="8" spans="1:10" x14ac:dyDescent="0.25">
      <c r="A8">
        <v>5</v>
      </c>
      <c r="B8" t="s">
        <v>12</v>
      </c>
      <c r="C8" t="s">
        <v>19</v>
      </c>
      <c r="D8" t="s">
        <v>20</v>
      </c>
      <c r="E8">
        <v>21</v>
      </c>
      <c r="F8">
        <v>67</v>
      </c>
      <c r="G8">
        <v>1.7</v>
      </c>
      <c r="H8" t="str">
        <f t="shared" si="0"/>
        <v>ALTA</v>
      </c>
      <c r="I8" t="str">
        <f t="shared" si="1"/>
        <v>Profissional</v>
      </c>
      <c r="J8" t="str">
        <f t="shared" si="2"/>
        <v>Não</v>
      </c>
    </row>
    <row r="9" spans="1:10" x14ac:dyDescent="0.25">
      <c r="A9">
        <v>6</v>
      </c>
      <c r="B9" t="s">
        <v>13</v>
      </c>
      <c r="C9" t="s">
        <v>19</v>
      </c>
      <c r="D9" t="s">
        <v>22</v>
      </c>
      <c r="E9">
        <v>13</v>
      </c>
      <c r="F9">
        <v>48</v>
      </c>
      <c r="G9">
        <v>1.51</v>
      </c>
      <c r="H9" t="str">
        <f t="shared" si="0"/>
        <v>BAIXA</v>
      </c>
      <c r="I9" t="str">
        <f t="shared" si="1"/>
        <v>Juvenil</v>
      </c>
      <c r="J9" t="str">
        <f t="shared" si="2"/>
        <v>Não</v>
      </c>
    </row>
    <row r="10" spans="1:10" x14ac:dyDescent="0.25">
      <c r="A10">
        <v>7</v>
      </c>
      <c r="B10" t="s">
        <v>14</v>
      </c>
      <c r="C10" t="s">
        <v>18</v>
      </c>
      <c r="D10" t="s">
        <v>20</v>
      </c>
      <c r="E10">
        <v>32</v>
      </c>
      <c r="F10">
        <v>59</v>
      </c>
      <c r="G10">
        <v>1.62</v>
      </c>
      <c r="H10" t="str">
        <f t="shared" si="0"/>
        <v>BAIXA</v>
      </c>
      <c r="I10" t="str">
        <f t="shared" si="1"/>
        <v>Profissional</v>
      </c>
      <c r="J10" t="str">
        <f t="shared" si="2"/>
        <v>Não</v>
      </c>
    </row>
    <row r="11" spans="1:10" x14ac:dyDescent="0.25">
      <c r="A11">
        <v>8</v>
      </c>
      <c r="B11" t="s">
        <v>15</v>
      </c>
      <c r="C11" t="s">
        <v>19</v>
      </c>
      <c r="D11" t="s">
        <v>20</v>
      </c>
      <c r="E11">
        <v>19</v>
      </c>
      <c r="F11">
        <v>65</v>
      </c>
      <c r="G11">
        <v>1.69</v>
      </c>
      <c r="H11" t="str">
        <f t="shared" si="0"/>
        <v>ALTA</v>
      </c>
      <c r="I11" t="str">
        <f t="shared" si="1"/>
        <v>Profissional</v>
      </c>
      <c r="J11" t="str">
        <f t="shared" si="2"/>
        <v>Não</v>
      </c>
    </row>
    <row r="12" spans="1:10" x14ac:dyDescent="0.25">
      <c r="A12">
        <v>9</v>
      </c>
      <c r="B12" t="s">
        <v>16</v>
      </c>
      <c r="C12" t="s">
        <v>18</v>
      </c>
      <c r="D12" t="s">
        <v>20</v>
      </c>
      <c r="E12">
        <v>17</v>
      </c>
      <c r="F12">
        <v>66</v>
      </c>
      <c r="G12">
        <v>1.77</v>
      </c>
      <c r="H12" t="str">
        <f t="shared" si="0"/>
        <v>ALTA</v>
      </c>
      <c r="I12" t="str">
        <f t="shared" si="1"/>
        <v>Juvenil</v>
      </c>
      <c r="J12" t="str">
        <f t="shared" si="2"/>
        <v>Sim</v>
      </c>
    </row>
    <row r="13" spans="1:10" x14ac:dyDescent="0.25">
      <c r="A13">
        <v>10</v>
      </c>
      <c r="B13" t="s">
        <v>17</v>
      </c>
      <c r="C13" t="s">
        <v>19</v>
      </c>
      <c r="D13" t="s">
        <v>21</v>
      </c>
      <c r="E13">
        <v>24</v>
      </c>
      <c r="F13">
        <v>78</v>
      </c>
      <c r="G13">
        <v>1.82</v>
      </c>
      <c r="H13" t="str">
        <f t="shared" si="0"/>
        <v>ALTA</v>
      </c>
      <c r="I13" t="str">
        <f t="shared" si="1"/>
        <v>Profissional</v>
      </c>
      <c r="J13" t="str">
        <f t="shared" si="2"/>
        <v>Sim</v>
      </c>
    </row>
    <row r="15" spans="1:10" x14ac:dyDescent="0.25">
      <c r="B15" s="2" t="s">
        <v>23</v>
      </c>
      <c r="E15">
        <f>MAX(E4:E13)</f>
        <v>32</v>
      </c>
      <c r="F15">
        <f t="shared" ref="F15:G15" si="3">MAX(F4:F13)</f>
        <v>78</v>
      </c>
      <c r="G15">
        <f t="shared" si="3"/>
        <v>1.88</v>
      </c>
    </row>
    <row r="16" spans="1:10" x14ac:dyDescent="0.25">
      <c r="B16" s="2" t="s">
        <v>24</v>
      </c>
      <c r="E16">
        <f>MIN(E4:E13)</f>
        <v>13</v>
      </c>
      <c r="F16">
        <f t="shared" ref="F16:G16" si="4">MIN(F4:F13)</f>
        <v>48</v>
      </c>
      <c r="G16">
        <f t="shared" si="4"/>
        <v>1.51</v>
      </c>
    </row>
    <row r="17" spans="2:7" x14ac:dyDescent="0.25">
      <c r="B17" s="2" t="s">
        <v>25</v>
      </c>
      <c r="E17">
        <f>AVERAGE(E4:E13)</f>
        <v>20.100000000000001</v>
      </c>
      <c r="F17">
        <f t="shared" ref="F17:G17" si="5">AVERAGE(F4:F13)</f>
        <v>64.900000000000006</v>
      </c>
      <c r="G17">
        <f t="shared" si="5"/>
        <v>1.7019999999999995</v>
      </c>
    </row>
  </sheetData>
  <mergeCells count="1">
    <mergeCell ref="A1:G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Nunes Galdino da Silveira</dc:creator>
  <cp:lastModifiedBy>Rafael Nunes Galdino da Silveira</cp:lastModifiedBy>
  <dcterms:created xsi:type="dcterms:W3CDTF">2015-04-10T20:23:22Z</dcterms:created>
  <dcterms:modified xsi:type="dcterms:W3CDTF">2015-04-10T21:55:42Z</dcterms:modified>
</cp:coreProperties>
</file>